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r01098\Desktop\Сметные расчеты\Приобретение\"/>
    </mc:Choice>
  </mc:AlternateContent>
  <xr:revisionPtr revIDLastSave="0" documentId="8_{D90E5C49-7034-43EF-8AB2-811FA9CF4BE9}" xr6:coauthVersionLast="36" xr6:coauthVersionMax="36" xr10:uidLastSave="{00000000-0000-0000-0000-000000000000}"/>
  <bookViews>
    <workbookView xWindow="0" yWindow="0" windowWidth="11400" windowHeight="5895" tabRatio="0" xr2:uid="{00000000-000D-0000-FFFF-FFFF00000000}"/>
  </bookViews>
  <sheets>
    <sheet name="TDSheet" sheetId="1" r:id="rId1"/>
  </sheets>
  <calcPr calcId="191029"/>
</workbook>
</file>

<file path=xl/calcChain.xml><?xml version="1.0" encoding="utf-8"?>
<calcChain xmlns="http://schemas.openxmlformats.org/spreadsheetml/2006/main">
  <c r="U6" i="1" l="1"/>
  <c r="U5" i="1"/>
  <c r="R5" i="1"/>
</calcChain>
</file>

<file path=xl/sharedStrings.xml><?xml version="1.0" encoding="utf-8"?>
<sst xmlns="http://schemas.openxmlformats.org/spreadsheetml/2006/main" count="58" uniqueCount="56">
  <si>
    <t>Сметный расчет по ИП №</t>
  </si>
  <si>
    <t>K_000-34-1-07.10-0088</t>
  </si>
  <si>
    <t>В ценах 2 026 года</t>
  </si>
  <si>
    <t>Источник ценовой информации:Мониторинг цен в ценах 2019 года  от Гркппа компаний К2    от 30.08.2019
Мониторинг цен в ценах 2019 года  от ООО "Ивановская марка"    от 30.08.2019
Мониторинг цен в ценах 2019 года  от ООО "Русбизнесавто"    от 30.08.2019</t>
  </si>
  <si>
    <t>Год реализации</t>
  </si>
  <si>
    <t>код ИП</t>
  </si>
  <si>
    <t>Наименование ИП</t>
  </si>
  <si>
    <t>Модель нового ТС/оборудования</t>
  </si>
  <si>
    <t>Стоимость в ценах базового,   (2 019) года тыс. руб.с НДС</t>
  </si>
  <si>
    <t>Стоимость в ценах базового,  года (2 019)тыс. руб.без НДС</t>
  </si>
  <si>
    <t>Стоимость гос. регистрации автотранспортных средств в ценах базового,  года тыс. руб.без НДС</t>
  </si>
  <si>
    <t>Дефлятор 2 019/2 020 г.</t>
  </si>
  <si>
    <t>Дефлятор 2 020/2 021 г.</t>
  </si>
  <si>
    <t>Дефлятор 2 021/2 022 г.</t>
  </si>
  <si>
    <t>Дефлятор 2 022/2 023 г.</t>
  </si>
  <si>
    <t>Дефлятор 2 023/2 024 г.</t>
  </si>
  <si>
    <t>Дефлятор 2 024/2 025 г.</t>
  </si>
  <si>
    <t>Дефлятор 2 025/2 026 г.</t>
  </si>
  <si>
    <t>Дефлятор 2 026/2 027 г.</t>
  </si>
  <si>
    <t>Дефлятор 2 027/2 028 г.</t>
  </si>
  <si>
    <t>Дефлятор 2 028/2 029 г.</t>
  </si>
  <si>
    <t>Стоимость  за 1 ед. оборудования в прогнозных ценах, тыс. руб. без НДС</t>
  </si>
  <si>
    <t>Кол- во</t>
  </si>
  <si>
    <t>Всего, в тыс.руб. без НДС</t>
  </si>
  <si>
    <t>Всего, в тыс.руб. с НДС</t>
  </si>
  <si>
    <t>Принятие к бухгалтерскому учету (документ)</t>
  </si>
  <si>
    <t>1</t>
  </si>
  <si>
    <t>2</t>
  </si>
  <si>
    <t>3</t>
  </si>
  <si>
    <t>4</t>
  </si>
  <si>
    <t>5</t>
  </si>
  <si>
    <t>6</t>
  </si>
  <si>
    <t>7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</si>
  <si>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</si>
  <si>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</si>
  <si>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</si>
  <si>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</si>
  <si>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</si>
  <si>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</si>
  <si>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</si>
  <si>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</si>
  <si>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</si>
  <si>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</si>
  <si>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9</t>
  </si>
  <si>
    <t>10</t>
  </si>
  <si>
    <t>11</t>
  </si>
  <si>
    <t>12</t>
  </si>
  <si>
    <t>13</t>
  </si>
  <si>
    <t>Приобретение крана автомобильного грузоподъемностью 25т.(1 шт.)</t>
  </si>
  <si>
    <t>Кран автомобильный</t>
  </si>
  <si>
    <t>Итого</t>
  </si>
  <si>
    <t/>
  </si>
  <si>
    <t>Начальник службы</t>
  </si>
  <si>
    <t>А.Б.Седов</t>
  </si>
  <si>
    <t>дата составления/подписания</t>
  </si>
  <si>
    <t>12 сентября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</si>
</sst>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0"/>
    <numFmt numFmtId="165" formatCode="0.00000"/>
    <numFmt numFmtId="166" formatCode="0.000"/>
  </numFmts>
  <fonts count="9" x14ac:knownFonts="1">
    <font>
      <sz val="8"/>
      <name val="Arial"/>
    </font>
    <font>
      <b/>
      <sz val="12"/>
      <color rgb="FF000000"/>
      <name val="Times New Roman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sz val="9"/>
      <color rgb="FF000000"/>
      <name val="Times New Roman"/>
      <family val="2"/>
    </font>
    <font>
      <sz val="9"/>
      <color rgb="FF000000"/>
      <name val="Times New Roman"/>
      <family val="2"/>
    </font>
    <font>
      <b/>
      <sz val="8"/>
      <name val="Arial"/>
      <family val="2"/>
    </font>
    <font>
      <b/>
      <i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left"/>
    </xf>
    <xf numFmtId="0" fontId="1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3" fillId="0" borderId="0" xfId="0" applyFont="1" applyAlignment="1">
      <alignment horizontal="left"/>
    </xf>
    <xf numFmtId="0" fontId="5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horizontal="left" vertical="center" wrapText="1"/>
    </xf>
    <xf numFmtId="164" fontId="6" fillId="0" borderId="3" xfId="0" applyNumberFormat="1" applyFont="1" applyBorder="1" applyAlignment="1">
      <alignment horizontal="right" vertical="center" wrapText="1"/>
    </xf>
    <xf numFmtId="165" fontId="6" fillId="0" borderId="3" xfId="0" applyNumberFormat="1" applyFont="1" applyBorder="1" applyAlignment="1">
      <alignment horizontal="right" vertical="center" wrapText="1"/>
    </xf>
    <xf numFmtId="166" fontId="6" fillId="0" borderId="3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1" fontId="6" fillId="0" borderId="3" xfId="0" applyNumberFormat="1" applyFont="1" applyBorder="1" applyAlignment="1">
      <alignment horizontal="right" vertical="center" wrapText="1"/>
    </xf>
    <xf numFmtId="0" fontId="4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left"/>
    </xf>
    <xf numFmtId="0" fontId="5" fillId="0" borderId="3" xfId="0" applyFont="1" applyBorder="1" applyAlignment="1">
      <alignment horizontal="left" vertical="center"/>
    </xf>
    <xf numFmtId="0" fontId="5" fillId="0" borderId="3" xfId="0" applyFont="1" applyBorder="1" applyAlignment="1">
      <alignment horizontal="right" vertical="center"/>
    </xf>
    <xf numFmtId="165" fontId="5" fillId="0" borderId="3" xfId="0" applyNumberFormat="1" applyFont="1" applyBorder="1" applyAlignment="1">
      <alignment horizontal="right" vertical="center"/>
    </xf>
    <xf numFmtId="164" fontId="5" fillId="0" borderId="3" xfId="0" applyNumberFormat="1" applyFont="1" applyBorder="1" applyAlignment="1">
      <alignment horizontal="right" vertical="center"/>
    </xf>
    <xf numFmtId="0" fontId="2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164" fontId="0" fillId="0" borderId="0" xfId="0" applyNumberForma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W12"/>
  <sheetViews>
    <sheetView tabSelected="1" workbookViewId="0">
      <selection activeCell="D8" sqref="D8"/>
    </sheetView>
  </sheetViews>
  <sheetFormatPr defaultColWidth="10.5" defaultRowHeight="11.45" customHeight="1" outlineLevelCol="1" x14ac:dyDescent="0.2"/>
  <cols>
    <col min="1" max="1" width="11.33203125" style="1" customWidth="1"/>
    <col min="2" max="2" width="23.1640625" style="1" customWidth="1"/>
    <col min="3" max="3" width="34.83203125" style="1" customWidth="1"/>
    <col min="4" max="4" width="32.33203125" style="1" customWidth="1"/>
    <col min="5" max="5" width="26.6640625" style="1" customWidth="1"/>
    <col min="6" max="6" width="24" style="1" customWidth="1"/>
    <col min="7" max="7" width="24.1640625" style="1" customWidth="1"/>
    <col min="8" max="14" width="12.83203125" style="1" customWidth="1"/>
    <col min="15" max="15" width="12.83203125" style="1" customWidth="1" collapsed="1"/>
    <col min="16" max="17" width="12.83203125" style="1" hidden="1" customWidth="1" outlineLevel="1"/>
    <col min="18" max="18" width="17.33203125" style="1" customWidth="1"/>
    <col min="19" max="19" width="15.33203125" style="1" customWidth="1"/>
    <col min="20" max="20" width="14.6640625" style="1" customWidth="1"/>
    <col min="21" max="21" width="15.5" style="1" customWidth="1"/>
    <col min="22" max="22" width="20.33203125" style="1" customWidth="1"/>
    <col min="23" max="23" width="16" style="1" customWidth="1"/>
  </cols>
  <sheetData>
    <row r="1" spans="1:23" s="1" customFormat="1" ht="15.95" customHeight="1" x14ac:dyDescent="0.2">
      <c r="D1" s="2" t="s">
        <v>0</v>
      </c>
      <c r="E1" s="3" t="s">
        <v>1</v>
      </c>
      <c r="N1" s="4" t="s">
        <v>2</v>
      </c>
    </row>
    <row r="2" spans="1:23" s="1" customFormat="1" ht="51" customHeight="1" x14ac:dyDescent="0.2">
      <c r="A2" s="24" t="s">
        <v>3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</row>
    <row r="3" spans="1:23" s="1" customFormat="1" ht="63" customHeight="1" x14ac:dyDescent="0.2">
      <c r="A3" s="5" t="s">
        <v>4</v>
      </c>
      <c r="B3" s="5" t="s">
        <v>5</v>
      </c>
      <c r="C3" s="5" t="s">
        <v>6</v>
      </c>
      <c r="D3" s="5" t="s">
        <v>7</v>
      </c>
      <c r="E3" s="5" t="s">
        <v>8</v>
      </c>
      <c r="F3" s="5" t="s">
        <v>9</v>
      </c>
      <c r="G3" s="5" t="s">
        <v>10</v>
      </c>
      <c r="H3" s="5" t="s">
        <v>11</v>
      </c>
      <c r="I3" s="5" t="s">
        <v>12</v>
      </c>
      <c r="J3" s="5" t="s">
        <v>13</v>
      </c>
      <c r="K3" s="5" t="s">
        <v>14</v>
      </c>
      <c r="L3" s="5" t="s">
        <v>15</v>
      </c>
      <c r="M3" s="5" t="s">
        <v>16</v>
      </c>
      <c r="N3" s="5" t="s">
        <v>17</v>
      </c>
      <c r="O3" s="5" t="s">
        <v>18</v>
      </c>
      <c r="P3" s="5" t="s">
        <v>19</v>
      </c>
      <c r="Q3" s="5" t="s">
        <v>20</v>
      </c>
      <c r="R3" s="5" t="s">
        <v>21</v>
      </c>
      <c r="S3" s="5" t="s">
        <v>22</v>
      </c>
      <c r="T3" s="5" t="s">
        <v>23</v>
      </c>
      <c r="U3" s="5" t="s">
        <v>24</v>
      </c>
      <c r="V3" s="5" t="s">
        <v>25</v>
      </c>
    </row>
    <row r="4" spans="1:23" s="1" customFormat="1" ht="12.95" customHeight="1" x14ac:dyDescent="0.2">
      <c r="A4" s="6" t="s">
        <v>26</v>
      </c>
      <c r="B4" s="6" t="s">
        <v>27</v>
      </c>
      <c r="C4" s="6" t="s">
        <v>28</v>
      </c>
      <c r="D4" s="6" t="s">
        <v>29</v>
      </c>
      <c r="E4" s="6" t="s">
        <v>30</v>
      </c>
      <c r="F4" s="6" t="s">
        <v>31</v>
      </c>
      <c r="G4" s="6" t="s">
        <v>32</v>
      </c>
      <c r="H4" s="6" t="s">
        <v>33</v>
      </c>
      <c r="I4" s="6" t="s">
        <v>34</v>
      </c>
      <c r="J4" s="6" t="s">
        <v>35</v>
      </c>
      <c r="K4" s="6" t="s">
        <v>36</v>
      </c>
      <c r="L4" s="6" t="s">
        <v>37</v>
      </c>
      <c r="M4" s="6" t="s">
        <v>38</v>
      </c>
      <c r="N4" s="6" t="s">
        <v>39</v>
      </c>
      <c r="O4" s="6" t="s">
        <v>40</v>
      </c>
      <c r="P4" s="6" t="s">
        <v>41</v>
      </c>
      <c r="Q4" s="6" t="s">
        <v>42</v>
      </c>
      <c r="R4" s="6" t="s">
        <v>43</v>
      </c>
      <c r="S4" s="6" t="s">
        <v>44</v>
      </c>
      <c r="T4" s="6" t="s">
        <v>45</v>
      </c>
      <c r="U4" s="6" t="s">
        <v>46</v>
      </c>
      <c r="V4" s="6" t="s">
        <v>47</v>
      </c>
    </row>
    <row r="5" spans="1:23" s="1" customFormat="1" ht="113.1" customHeight="1" x14ac:dyDescent="0.2">
      <c r="A5" s="7">
        <v>2026</v>
      </c>
      <c r="B5" s="8" t="s">
        <v>1</v>
      </c>
      <c r="C5" s="8" t="s">
        <v>48</v>
      </c>
      <c r="D5" s="8" t="s">
        <v>49</v>
      </c>
      <c r="E5" s="9">
        <v>9291.6666600000008</v>
      </c>
      <c r="F5" s="9">
        <v>7743.05555</v>
      </c>
      <c r="G5" s="10">
        <v>2.85</v>
      </c>
      <c r="H5" s="11">
        <v>1.044</v>
      </c>
      <c r="I5" s="11">
        <v>1.042</v>
      </c>
      <c r="J5" s="11">
        <v>1.0429999999999999</v>
      </c>
      <c r="K5" s="11">
        <v>1.044</v>
      </c>
      <c r="L5" s="11">
        <v>1.044</v>
      </c>
      <c r="M5" s="11">
        <v>1.044</v>
      </c>
      <c r="N5" s="11">
        <v>1.0439008578970042</v>
      </c>
      <c r="O5" s="12"/>
      <c r="P5" s="12"/>
      <c r="Q5" s="12"/>
      <c r="R5" s="9">
        <f>(F5+G5)*H5*I5*J5*K5*L5*M5*N5</f>
        <v>10439.63882</v>
      </c>
      <c r="S5" s="13">
        <v>1</v>
      </c>
      <c r="T5" s="9">
        <v>10439.63882</v>
      </c>
      <c r="U5" s="9">
        <f>T5*1.2</f>
        <v>12527.566584</v>
      </c>
      <c r="V5" s="14"/>
    </row>
    <row r="6" spans="1:23" s="15" customFormat="1" ht="20.100000000000001" customHeight="1" x14ac:dyDescent="0.2">
      <c r="A6" s="16" t="s">
        <v>50</v>
      </c>
      <c r="B6" s="5"/>
      <c r="C6" s="5"/>
      <c r="D6" s="5"/>
      <c r="E6" s="16"/>
      <c r="F6" s="16"/>
      <c r="G6" s="17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8">
        <v>1</v>
      </c>
      <c r="T6" s="19">
        <v>10439.63882</v>
      </c>
      <c r="U6" s="19">
        <f>U5</f>
        <v>12527.566584</v>
      </c>
      <c r="V6" s="20"/>
    </row>
    <row r="7" spans="1:23" s="1" customFormat="1" ht="12.95" customHeight="1" x14ac:dyDescent="0.2">
      <c r="A7" s="21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</row>
    <row r="8" spans="1:23" s="1" customFormat="1" ht="12.95" customHeight="1" x14ac:dyDescent="0.2"/>
    <row r="9" spans="1:23" s="1" customFormat="1" ht="12.95" customHeight="1" x14ac:dyDescent="0.2">
      <c r="C9" s="22" t="s">
        <v>51</v>
      </c>
      <c r="D9" s="25" t="s">
        <v>52</v>
      </c>
      <c r="E9" s="25"/>
      <c r="F9" s="22" t="s">
        <v>51</v>
      </c>
      <c r="G9" s="23" t="s">
        <v>53</v>
      </c>
      <c r="R9" s="26"/>
      <c r="T9" s="26"/>
    </row>
    <row r="10" spans="1:23" s="1" customFormat="1" ht="3.95" customHeight="1" x14ac:dyDescent="0.2"/>
    <row r="11" spans="1:23" s="1" customFormat="1" ht="12.95" customHeight="1" x14ac:dyDescent="0.2">
      <c r="C11" s="22" t="s">
        <v>54</v>
      </c>
      <c r="D11" s="25" t="s">
        <v>55</v>
      </c>
      <c r="E11" s="25"/>
    </row>
    <row r="12" spans="1:23" s="1" customFormat="1" ht="12.95" customHeight="1" x14ac:dyDescent="0.2"/>
  </sheetData>
  <mergeCells count="3">
    <mergeCell ref="A2:W2"/>
    <mergeCell ref="D9:E9"/>
    <mergeCell ref="D11:E11"/>
  </mergeCells>
  <pageMargins left="0.39370078740157483" right="0.39370078740157483" top="0.39370078740157483" bottom="0.39370078740157483" header="0.39370078740157483" footer="0.39370078740157483"/>
  <pageSetup pageOrder="overThenDown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Решетняк Маргарита Игоревна</dc:creator>
  <cp:lastModifiedBy>Решетняк Маргарита Игоревна</cp:lastModifiedBy>
  <dcterms:created xsi:type="dcterms:W3CDTF">2022-06-16T10:17:32Z</dcterms:created>
  <dcterms:modified xsi:type="dcterms:W3CDTF">2022-06-16T10:17:32Z</dcterms:modified>
</cp:coreProperties>
</file>